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wrise777.sharepoint.com/klanten/Gedeelde  documenten/Alliantie Vrijwillige Schuldhulp/Website/Excel bestanden/"/>
    </mc:Choice>
  </mc:AlternateContent>
  <xr:revisionPtr revIDLastSave="0" documentId="8_{2912915B-2F70-4292-9846-924BD2F2909B}" xr6:coauthVersionLast="45" xr6:coauthVersionMax="45" xr10:uidLastSave="{00000000-0000-0000-0000-000000000000}"/>
  <bookViews>
    <workbookView xWindow="-98" yWindow="-98" windowWidth="19396" windowHeight="10395" xr2:uid="{5E751291-4CCD-40C6-8AB0-4481BDDDBED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5" i="1" l="1"/>
  <c r="R34" i="1"/>
  <c r="R33" i="1"/>
  <c r="R31" i="1"/>
  <c r="R30" i="1"/>
  <c r="R29" i="1"/>
  <c r="R28" i="1"/>
  <c r="R27" i="1"/>
  <c r="R37" i="1" s="1"/>
  <c r="J13" i="1" s="1"/>
  <c r="J12" i="1"/>
</calcChain>
</file>

<file path=xl/sharedStrings.xml><?xml version="1.0" encoding="utf-8"?>
<sst xmlns="http://schemas.openxmlformats.org/spreadsheetml/2006/main" count="74" uniqueCount="61">
  <si>
    <t xml:space="preserve">VOORBEELD CHECKLIST </t>
  </si>
  <si>
    <t>Onkosten Financieringsmodel Vrijwilligers - LET OP: Voorbeeld zonder coördinatie</t>
  </si>
  <si>
    <t xml:space="preserve">Vrijwilligersorganisatie (Naam): </t>
  </si>
  <si>
    <t>Lid van landelijke vrijwilligersorganisatie tevens AVS lid : ja /nee :</t>
  </si>
  <si>
    <t>Erkende organisatie ja / nee:</t>
  </si>
  <si>
    <t xml:space="preserve">Samenwerkende beroepsorganisatie schuldhulp: </t>
  </si>
  <si>
    <t>STREEFRESULTAAT</t>
  </si>
  <si>
    <t>Naam /paraaf wethouder:</t>
  </si>
  <si>
    <t>hulpvragers gecoacht</t>
  </si>
  <si>
    <t>Naam/paraaf ambtenaar:</t>
  </si>
  <si>
    <t xml:space="preserve">hulpvragers geholpen met thuisadministratie </t>
  </si>
  <si>
    <t>uren besteed door vrijwilligers</t>
  </si>
  <si>
    <t>Euro per uur TOTAAL onkosten</t>
  </si>
  <si>
    <t>Uitgangspunten:</t>
  </si>
  <si>
    <t>uren ge-</t>
  </si>
  <si>
    <t>middeld</t>
  </si>
  <si>
    <t>aantal</t>
  </si>
  <si>
    <t>jaar 1*</t>
  </si>
  <si>
    <t>per jaar</t>
  </si>
  <si>
    <t>bestaande vrijwilligers in de schuldhulp/maatjes</t>
  </si>
  <si>
    <t>nieuwe vrijwilligers in de schuldhulp/maatjes</t>
  </si>
  <si>
    <t>aantal dagen basistraining</t>
  </si>
  <si>
    <t>vrijwillige coördinatoren</t>
  </si>
  <si>
    <t>betaalde coördinatoren 1 FTE / 40 vrijwilligers</t>
  </si>
  <si>
    <t>vrijwillig bestuurders</t>
  </si>
  <si>
    <t xml:space="preserve">Voorbeeld begroting voor subsidieaanvraag bij de gemeente: </t>
  </si>
  <si>
    <t>m2 kantoor</t>
  </si>
  <si>
    <t>jaar 1 *</t>
  </si>
  <si>
    <t>nr.</t>
  </si>
  <si>
    <t>onkostenpost voor:</t>
  </si>
  <si>
    <t>voorbeeld onkostenbedragen</t>
  </si>
  <si>
    <t xml:space="preserve">aansluitingskosten </t>
  </si>
  <si>
    <t>NVT</t>
  </si>
  <si>
    <t xml:space="preserve">***kosten voor toerusting per vrijwilliger </t>
  </si>
  <si>
    <t>a</t>
  </si>
  <si>
    <t xml:space="preserve">toerusting update bestaande vrijwilligers per jaar </t>
  </si>
  <si>
    <t>PM**</t>
  </si>
  <si>
    <t>b</t>
  </si>
  <si>
    <t>toerusting nieuwe vrijwilligers (3 dagen/nieuwe vrijwilliger)</t>
  </si>
  <si>
    <t>ICT &amp; Software (AVG-proof)</t>
  </si>
  <si>
    <r>
      <t xml:space="preserve">toerusting update </t>
    </r>
    <r>
      <rPr>
        <b/>
        <sz val="11"/>
        <color theme="1"/>
        <rFont val="Calibri"/>
        <family val="2"/>
        <scheme val="minor"/>
      </rPr>
      <t>bestaande</t>
    </r>
    <r>
      <rPr>
        <sz val="11"/>
        <color theme="1"/>
        <rFont val="Calibri"/>
        <family val="2"/>
        <scheme val="minor"/>
      </rPr>
      <t xml:space="preserve"> vrijwilligers per jaar </t>
    </r>
  </si>
  <si>
    <t xml:space="preserve">facilitaire kosten huisvesting telefoon </t>
  </si>
  <si>
    <r>
      <t xml:space="preserve">toerusting </t>
    </r>
    <r>
      <rPr>
        <b/>
        <sz val="11"/>
        <color theme="1"/>
        <rFont val="Calibri"/>
        <family val="2"/>
        <scheme val="minor"/>
      </rPr>
      <t>nieuwe</t>
    </r>
    <r>
      <rPr>
        <sz val="11"/>
        <color theme="1"/>
        <rFont val="Calibri"/>
        <family val="2"/>
        <scheme val="minor"/>
      </rPr>
      <t xml:space="preserve"> vrijwilligers per opleidingsdag</t>
    </r>
  </si>
  <si>
    <t>individuele reiskosten e.a. vergoeding vrijwilligers</t>
  </si>
  <si>
    <t xml:space="preserve">software (AVG-proof) per maand: </t>
  </si>
  <si>
    <t>coördinatie kosten</t>
  </si>
  <si>
    <t>per coördinator</t>
  </si>
  <si>
    <t>vergoeding vrijwillige coördinatoren</t>
  </si>
  <si>
    <t>per vrijwilliger</t>
  </si>
  <si>
    <t>betaalde coördinator</t>
  </si>
  <si>
    <t xml:space="preserve">facilitaire kosten ICT huisvesting telefoon huur/m2 </t>
  </si>
  <si>
    <t>lidmaatschap eigen kennisnetwerk vrijwilligersorganisatie</t>
  </si>
  <si>
    <t xml:space="preserve">individuele reiskosten vergoeding vrijwilligers </t>
  </si>
  <si>
    <t>coördinatie kosten per FTE</t>
  </si>
  <si>
    <t xml:space="preserve">TOTAAL </t>
  </si>
  <si>
    <t xml:space="preserve">(on)kosten vrijwillige coördinatoren </t>
  </si>
  <si>
    <t>kosten betaalde coördinatoren</t>
  </si>
  <si>
    <t xml:space="preserve">lidmaatschap eigen kennisnetwerk vrijwilligersorganisatie </t>
  </si>
  <si>
    <t xml:space="preserve">*alleen jaar 1 is getoond in het voorbeeld, bij meerjaren afspraak wordt voor meerdere jaren kolommen ingevuld </t>
  </si>
  <si>
    <t>**aansluiten van een gemeente in een landelijk netwerk: kostendeclaratie is veelal maatwerk en gebeurt in afstemming met de betreffende landelijke organisatie</t>
  </si>
  <si>
    <t>*** uitsluitend wanneer toerusting door erkende toerustende partijen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</si>
</sst>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2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44" fontId="3" fillId="4" borderId="0" xfId="0" applyNumberFormat="1" applyFont="1" applyFill="1" applyAlignment="1">
      <alignment horizontal="right"/>
    </xf>
    <xf numFmtId="0" fontId="4" fillId="3" borderId="0" xfId="0" applyFont="1" applyFill="1"/>
    <xf numFmtId="0" fontId="1" fillId="3" borderId="0" xfId="0" applyFont="1" applyFill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5" borderId="0" xfId="0" applyFont="1" applyFill="1"/>
    <xf numFmtId="0" fontId="0" fillId="5" borderId="0" xfId="0" applyFill="1"/>
    <xf numFmtId="0" fontId="6" fillId="5" borderId="0" xfId="0" applyFont="1" applyFill="1" applyAlignment="1">
      <alignment horizontal="right"/>
    </xf>
    <xf numFmtId="0" fontId="1" fillId="5" borderId="0" xfId="0" applyFont="1" applyFill="1"/>
    <xf numFmtId="0" fontId="7" fillId="3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42" fontId="0" fillId="5" borderId="0" xfId="0" applyNumberFormat="1" applyFill="1"/>
    <xf numFmtId="0" fontId="8" fillId="3" borderId="0" xfId="0" applyFont="1" applyFill="1" applyAlignment="1">
      <alignment horizontal="right"/>
    </xf>
    <xf numFmtId="42" fontId="0" fillId="3" borderId="0" xfId="0" applyNumberFormat="1" applyFill="1"/>
    <xf numFmtId="0" fontId="9" fillId="3" borderId="0" xfId="0" applyFont="1" applyFill="1"/>
    <xf numFmtId="0" fontId="10" fillId="3" borderId="0" xfId="0" applyFont="1" applyFill="1"/>
    <xf numFmtId="42" fontId="10" fillId="3" borderId="0" xfId="0" applyNumberFormat="1" applyFont="1" applyFill="1"/>
    <xf numFmtId="0" fontId="11" fillId="3" borderId="0" xfId="0" applyFont="1" applyFill="1" applyAlignment="1">
      <alignment horizontal="right"/>
    </xf>
    <xf numFmtId="0" fontId="10" fillId="5" borderId="0" xfId="0" applyFont="1" applyFill="1" applyAlignment="1">
      <alignment horizontal="right"/>
    </xf>
    <xf numFmtId="0" fontId="10" fillId="5" borderId="0" xfId="0" applyFont="1" applyFill="1"/>
    <xf numFmtId="1" fontId="1" fillId="5" borderId="0" xfId="0" applyNumberFormat="1" applyFont="1" applyFill="1"/>
    <xf numFmtId="1" fontId="4" fillId="3" borderId="0" xfId="0" applyNumberFormat="1" applyFont="1" applyFill="1"/>
    <xf numFmtId="0" fontId="8" fillId="3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364206</xdr:colOff>
      <xdr:row>0</xdr:row>
      <xdr:rowOff>78504</xdr:rowOff>
    </xdr:from>
    <xdr:to>
      <xdr:col>18</xdr:col>
      <xdr:colOff>67051</xdr:colOff>
      <xdr:row>6</xdr:row>
      <xdr:rowOff>59875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073772E-70D8-4FC8-920E-3D64F25FD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1794" y="78504"/>
          <a:ext cx="998245" cy="1067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14939-5380-4088-A7D9-30B3838CE6F6}">
  <dimension ref="A1:R46"/>
  <sheetViews>
    <sheetView tabSelected="1" topLeftCell="A21" zoomScale="70" zoomScaleNormal="70" workbookViewId="0">
      <selection activeCell="W12" sqref="W12"/>
    </sheetView>
  </sheetViews>
  <sheetFormatPr defaultRowHeight="14.25" x14ac:dyDescent="0.45"/>
  <sheetData>
    <row r="1" spans="1:18" ht="21" x14ac:dyDescent="0.6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" x14ac:dyDescent="0.6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45">
      <c r="A4" s="4" t="s">
        <v>2</v>
      </c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45">
      <c r="A5" s="4" t="s">
        <v>3</v>
      </c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45">
      <c r="A6" s="4" t="s">
        <v>4</v>
      </c>
      <c r="B6" s="4"/>
      <c r="C6" s="4"/>
      <c r="D6" s="4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45">
      <c r="A7" s="4" t="s">
        <v>5</v>
      </c>
      <c r="B7" s="4"/>
      <c r="C7" s="4"/>
      <c r="D7" s="4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1" x14ac:dyDescent="0.65">
      <c r="A8" s="4"/>
      <c r="B8" s="4"/>
      <c r="C8" s="4"/>
      <c r="D8" s="4"/>
      <c r="E8" s="4"/>
      <c r="F8" s="4"/>
      <c r="G8" s="4"/>
      <c r="H8" s="4"/>
      <c r="I8" s="2"/>
      <c r="J8" s="5" t="s">
        <v>6</v>
      </c>
      <c r="K8" s="6"/>
      <c r="L8" s="5"/>
      <c r="M8" s="5"/>
      <c r="N8" s="5"/>
      <c r="O8" s="5"/>
      <c r="P8" s="5"/>
      <c r="Q8" s="5"/>
      <c r="R8" s="6"/>
    </row>
    <row r="9" spans="1:18" ht="21" x14ac:dyDescent="0.65">
      <c r="A9" s="4" t="s">
        <v>7</v>
      </c>
      <c r="B9" s="4"/>
      <c r="C9" s="4"/>
      <c r="D9" s="4"/>
      <c r="E9" s="4"/>
      <c r="F9" s="4"/>
      <c r="G9" s="4"/>
      <c r="H9" s="4"/>
      <c r="I9" s="2"/>
      <c r="J9" s="5"/>
      <c r="K9" s="6"/>
      <c r="L9" s="5"/>
      <c r="M9" s="5"/>
      <c r="N9" s="5"/>
      <c r="O9" s="5"/>
      <c r="P9" s="6"/>
      <c r="Q9" s="6"/>
      <c r="R9" s="6"/>
    </row>
    <row r="10" spans="1:18" ht="21" x14ac:dyDescent="0.65">
      <c r="A10" s="4"/>
      <c r="B10" s="4"/>
      <c r="C10" s="4"/>
      <c r="D10" s="4"/>
      <c r="E10" s="4"/>
      <c r="F10" s="4"/>
      <c r="G10" s="4"/>
      <c r="H10" s="4"/>
      <c r="I10" s="2"/>
      <c r="J10" s="7">
        <v>40</v>
      </c>
      <c r="K10" s="7"/>
      <c r="L10" s="6" t="s">
        <v>8</v>
      </c>
      <c r="M10" s="6"/>
      <c r="N10" s="6"/>
      <c r="O10" s="6"/>
      <c r="P10" s="6"/>
      <c r="Q10" s="6"/>
      <c r="R10" s="6"/>
    </row>
    <row r="11" spans="1:18" ht="21" x14ac:dyDescent="0.65">
      <c r="A11" s="4" t="s">
        <v>9</v>
      </c>
      <c r="B11" s="4"/>
      <c r="C11" s="4"/>
      <c r="D11" s="4"/>
      <c r="E11" s="4"/>
      <c r="F11" s="4"/>
      <c r="G11" s="4"/>
      <c r="H11" s="4"/>
      <c r="I11" s="2"/>
      <c r="J11" s="7">
        <v>0</v>
      </c>
      <c r="K11" s="7"/>
      <c r="L11" s="6" t="s">
        <v>10</v>
      </c>
      <c r="M11" s="6"/>
      <c r="N11" s="6"/>
      <c r="O11" s="6"/>
      <c r="P11" s="6"/>
      <c r="Q11" s="6"/>
      <c r="R11" s="6"/>
    </row>
    <row r="12" spans="1:18" ht="21" x14ac:dyDescent="0.65">
      <c r="A12" s="4"/>
      <c r="B12" s="4"/>
      <c r="C12" s="4"/>
      <c r="D12" s="4"/>
      <c r="E12" s="4"/>
      <c r="F12" s="4"/>
      <c r="G12" s="4"/>
      <c r="H12" s="4"/>
      <c r="I12" s="2"/>
      <c r="J12" s="7">
        <f>(A17*H17)+(A18*H18)+(A20*H20)+(A21*H21)+(A22*H22)</f>
        <v>5828</v>
      </c>
      <c r="K12" s="7"/>
      <c r="L12" s="6" t="s">
        <v>11</v>
      </c>
      <c r="M12" s="6"/>
      <c r="N12" s="6"/>
      <c r="O12" s="6"/>
      <c r="P12" s="6"/>
      <c r="Q12" s="6"/>
      <c r="R12" s="6"/>
    </row>
    <row r="13" spans="1:18" ht="21" x14ac:dyDescent="0.65">
      <c r="A13" s="2"/>
      <c r="B13" s="2"/>
      <c r="C13" s="2"/>
      <c r="D13" s="2"/>
      <c r="E13" s="2"/>
      <c r="F13" s="2"/>
      <c r="G13" s="2"/>
      <c r="H13" s="2"/>
      <c r="I13" s="2"/>
      <c r="J13" s="8">
        <f>R37/J12</f>
        <v>4.0571379547014415</v>
      </c>
      <c r="K13" s="8"/>
      <c r="L13" s="6" t="s">
        <v>12</v>
      </c>
      <c r="M13" s="6"/>
      <c r="N13" s="6"/>
      <c r="O13" s="6"/>
      <c r="P13" s="6"/>
      <c r="Q13" s="6"/>
      <c r="R13" s="6"/>
    </row>
    <row r="14" spans="1:18" ht="15.75" x14ac:dyDescent="0.5">
      <c r="A14" s="9" t="s">
        <v>13</v>
      </c>
      <c r="B14" s="10"/>
      <c r="C14" s="4"/>
      <c r="D14" s="4"/>
      <c r="E14" s="4"/>
      <c r="F14" s="4"/>
      <c r="G14" s="4"/>
      <c r="H14" s="11" t="s">
        <v>14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45">
      <c r="A15" s="4"/>
      <c r="B15" s="4"/>
      <c r="C15" s="4"/>
      <c r="D15" s="4"/>
      <c r="E15" s="4"/>
      <c r="F15" s="4"/>
      <c r="G15" s="4"/>
      <c r="H15" s="12" t="s">
        <v>15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45">
      <c r="A16" s="10" t="s">
        <v>16</v>
      </c>
      <c r="B16" s="10"/>
      <c r="C16" s="10" t="s">
        <v>17</v>
      </c>
      <c r="D16" s="4"/>
      <c r="E16" s="4"/>
      <c r="F16" s="4"/>
      <c r="G16" s="4"/>
      <c r="H16" s="13" t="s">
        <v>18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45">
      <c r="A17" s="4">
        <v>15</v>
      </c>
      <c r="B17" s="4" t="s">
        <v>19</v>
      </c>
      <c r="C17" s="4"/>
      <c r="D17" s="4"/>
      <c r="E17" s="4"/>
      <c r="F17" s="4"/>
      <c r="G17" s="4"/>
      <c r="H17" s="4">
        <v>188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45">
      <c r="A18" s="4">
        <v>5</v>
      </c>
      <c r="B18" s="4" t="s">
        <v>20</v>
      </c>
      <c r="C18" s="4"/>
      <c r="D18" s="4"/>
      <c r="E18" s="4"/>
      <c r="F18" s="4"/>
      <c r="G18" s="4"/>
      <c r="H18" s="4">
        <v>188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45">
      <c r="A19" s="4">
        <v>3</v>
      </c>
      <c r="B19" s="4" t="s">
        <v>21</v>
      </c>
      <c r="C19" s="4"/>
      <c r="D19" s="4"/>
      <c r="E19" s="4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45">
      <c r="A20" s="4">
        <v>3</v>
      </c>
      <c r="B20" s="4" t="s">
        <v>22</v>
      </c>
      <c r="C20" s="4"/>
      <c r="D20" s="4"/>
      <c r="E20" s="4"/>
      <c r="F20" s="4"/>
      <c r="G20" s="4"/>
      <c r="H20" s="4">
        <v>376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45">
      <c r="A21" s="4">
        <v>0</v>
      </c>
      <c r="B21" s="4" t="s">
        <v>23</v>
      </c>
      <c r="C21" s="4"/>
      <c r="D21" s="4"/>
      <c r="E21" s="4"/>
      <c r="F21" s="4"/>
      <c r="G21" s="4"/>
      <c r="H21" s="4">
        <v>1620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1" x14ac:dyDescent="0.65">
      <c r="A22" s="4">
        <v>5</v>
      </c>
      <c r="B22" s="4" t="s">
        <v>24</v>
      </c>
      <c r="C22" s="4"/>
      <c r="D22" s="4"/>
      <c r="E22" s="4"/>
      <c r="F22" s="4"/>
      <c r="G22" s="4"/>
      <c r="H22" s="4">
        <v>188</v>
      </c>
      <c r="I22" s="2"/>
      <c r="J22" s="14" t="s">
        <v>25</v>
      </c>
      <c r="K22" s="15"/>
      <c r="L22" s="15"/>
      <c r="M22" s="15"/>
      <c r="N22" s="15"/>
      <c r="O22" s="15"/>
      <c r="P22" s="15"/>
      <c r="Q22" s="15"/>
      <c r="R22" s="15"/>
    </row>
    <row r="23" spans="1:18" x14ac:dyDescent="0.45">
      <c r="A23" s="4">
        <v>20</v>
      </c>
      <c r="B23" s="4" t="s">
        <v>26</v>
      </c>
      <c r="C23" s="4"/>
      <c r="D23" s="4"/>
      <c r="E23" s="4"/>
      <c r="F23" s="4"/>
      <c r="G23" s="4"/>
      <c r="H23" s="4"/>
      <c r="I23" s="2"/>
      <c r="J23" s="15"/>
      <c r="K23" s="15"/>
      <c r="L23" s="15"/>
      <c r="M23" s="15"/>
      <c r="N23" s="15"/>
      <c r="O23" s="15"/>
      <c r="P23" s="15"/>
      <c r="Q23" s="15"/>
      <c r="R23" s="15" t="s">
        <v>27</v>
      </c>
    </row>
    <row r="24" spans="1:18" x14ac:dyDescent="0.45">
      <c r="A24" s="2"/>
      <c r="B24" s="2"/>
      <c r="C24" s="2"/>
      <c r="D24" s="2"/>
      <c r="E24" s="2"/>
      <c r="F24" s="2"/>
      <c r="G24" s="2"/>
      <c r="H24" s="2"/>
      <c r="I24" s="2"/>
      <c r="J24" s="16" t="s">
        <v>28</v>
      </c>
      <c r="K24" s="15" t="s">
        <v>29</v>
      </c>
      <c r="L24" s="15"/>
      <c r="M24" s="15"/>
      <c r="N24" s="15"/>
      <c r="O24" s="15"/>
      <c r="P24" s="15"/>
      <c r="Q24" s="15"/>
      <c r="R24" s="15"/>
    </row>
    <row r="25" spans="1:18" x14ac:dyDescent="0.45">
      <c r="A25" s="10" t="s">
        <v>13</v>
      </c>
      <c r="B25" s="10"/>
      <c r="C25" s="10" t="s">
        <v>30</v>
      </c>
      <c r="D25" s="10"/>
      <c r="E25" s="10"/>
      <c r="F25" s="4"/>
      <c r="G25" s="4"/>
      <c r="H25" s="4"/>
      <c r="I25" s="2"/>
      <c r="J25" s="17">
        <v>1</v>
      </c>
      <c r="K25" s="15" t="s">
        <v>31</v>
      </c>
      <c r="L25" s="15"/>
      <c r="M25" s="15"/>
      <c r="N25" s="15"/>
      <c r="O25" s="15"/>
      <c r="P25" s="15"/>
      <c r="Q25" s="15"/>
      <c r="R25" s="15" t="s">
        <v>32</v>
      </c>
    </row>
    <row r="26" spans="1:18" x14ac:dyDescent="0.45">
      <c r="A26" s="4"/>
      <c r="B26" s="4"/>
      <c r="C26" s="4"/>
      <c r="D26" s="4"/>
      <c r="E26" s="4"/>
      <c r="F26" s="4"/>
      <c r="G26" s="4"/>
      <c r="H26" s="4"/>
      <c r="I26" s="2"/>
      <c r="J26" s="17">
        <v>2</v>
      </c>
      <c r="K26" s="15" t="s">
        <v>33</v>
      </c>
      <c r="L26" s="15"/>
      <c r="M26" s="15"/>
      <c r="N26" s="15"/>
      <c r="O26" s="15"/>
      <c r="P26" s="15"/>
      <c r="Q26" s="15"/>
      <c r="R26" s="15"/>
    </row>
    <row r="27" spans="1:18" ht="15.75" x14ac:dyDescent="0.5">
      <c r="A27" s="18" t="s">
        <v>28</v>
      </c>
      <c r="B27" s="4" t="s">
        <v>29</v>
      </c>
      <c r="C27" s="4"/>
      <c r="D27" s="4"/>
      <c r="E27" s="4"/>
      <c r="F27" s="4"/>
      <c r="G27" s="4"/>
      <c r="H27" s="4"/>
      <c r="I27" s="2"/>
      <c r="J27" s="19" t="s">
        <v>34</v>
      </c>
      <c r="K27" s="15" t="s">
        <v>35</v>
      </c>
      <c r="L27" s="15"/>
      <c r="M27" s="15"/>
      <c r="N27" s="15"/>
      <c r="O27" s="15"/>
      <c r="P27" s="15"/>
      <c r="Q27" s="15"/>
      <c r="R27" s="20">
        <f>(A17+A20+A22)*H30</f>
        <v>5865</v>
      </c>
    </row>
    <row r="28" spans="1:18" ht="15.75" x14ac:dyDescent="0.5">
      <c r="A28" s="9">
        <v>1</v>
      </c>
      <c r="B28" s="4" t="s">
        <v>31</v>
      </c>
      <c r="C28" s="4"/>
      <c r="D28" s="4"/>
      <c r="E28" s="4"/>
      <c r="F28" s="4"/>
      <c r="G28" s="4"/>
      <c r="H28" s="4" t="s">
        <v>36</v>
      </c>
      <c r="I28" s="2"/>
      <c r="J28" s="19" t="s">
        <v>37</v>
      </c>
      <c r="K28" s="15" t="s">
        <v>38</v>
      </c>
      <c r="L28" s="15"/>
      <c r="M28" s="15"/>
      <c r="N28" s="15"/>
      <c r="O28" s="15"/>
      <c r="P28" s="15"/>
      <c r="Q28" s="15"/>
      <c r="R28" s="20">
        <f>A18*A19*H31</f>
        <v>3150</v>
      </c>
    </row>
    <row r="29" spans="1:18" ht="15.75" x14ac:dyDescent="0.5">
      <c r="A29" s="9">
        <v>2</v>
      </c>
      <c r="B29" s="4" t="s">
        <v>33</v>
      </c>
      <c r="C29" s="4"/>
      <c r="D29" s="4"/>
      <c r="E29" s="4"/>
      <c r="F29" s="4"/>
      <c r="G29" s="4"/>
      <c r="H29" s="4"/>
      <c r="I29" s="2"/>
      <c r="J29" s="17">
        <v>3</v>
      </c>
      <c r="K29" s="15" t="s">
        <v>39</v>
      </c>
      <c r="L29" s="15"/>
      <c r="M29" s="15"/>
      <c r="N29" s="15"/>
      <c r="O29" s="15"/>
      <c r="P29" s="15"/>
      <c r="Q29" s="15"/>
      <c r="R29" s="20">
        <f>((A17+A18+A20+A22)*(12*H34))+(A21*H33*12)</f>
        <v>3360</v>
      </c>
    </row>
    <row r="30" spans="1:18" ht="15.75" x14ac:dyDescent="0.5">
      <c r="A30" s="21" t="s">
        <v>34</v>
      </c>
      <c r="B30" s="4" t="s">
        <v>40</v>
      </c>
      <c r="C30" s="4"/>
      <c r="D30" s="4"/>
      <c r="E30" s="4"/>
      <c r="F30" s="4"/>
      <c r="G30" s="4"/>
      <c r="H30" s="22">
        <v>255</v>
      </c>
      <c r="I30" s="2"/>
      <c r="J30" s="17">
        <v>4</v>
      </c>
      <c r="K30" s="15" t="s">
        <v>41</v>
      </c>
      <c r="L30" s="15"/>
      <c r="M30" s="15"/>
      <c r="N30" s="15"/>
      <c r="O30" s="15"/>
      <c r="P30" s="15"/>
      <c r="Q30" s="15"/>
      <c r="R30" s="20">
        <f>H35*A23</f>
        <v>2500</v>
      </c>
    </row>
    <row r="31" spans="1:18" ht="15.75" x14ac:dyDescent="0.5">
      <c r="A31" s="21" t="s">
        <v>37</v>
      </c>
      <c r="B31" s="4" t="s">
        <v>42</v>
      </c>
      <c r="C31" s="4"/>
      <c r="D31" s="4"/>
      <c r="E31" s="4"/>
      <c r="F31" s="4"/>
      <c r="G31" s="4"/>
      <c r="H31" s="22">
        <v>210</v>
      </c>
      <c r="I31" s="2"/>
      <c r="J31" s="17">
        <v>5</v>
      </c>
      <c r="K31" s="15" t="s">
        <v>43</v>
      </c>
      <c r="L31" s="15"/>
      <c r="M31" s="15"/>
      <c r="N31" s="15"/>
      <c r="O31" s="15"/>
      <c r="P31" s="15"/>
      <c r="Q31" s="15"/>
      <c r="R31" s="20">
        <f>250+(A17+A18+A22*20)</f>
        <v>370</v>
      </c>
    </row>
    <row r="32" spans="1:18" ht="15.75" x14ac:dyDescent="0.5">
      <c r="A32" s="23">
        <v>3</v>
      </c>
      <c r="B32" s="24" t="s">
        <v>44</v>
      </c>
      <c r="C32" s="4"/>
      <c r="D32" s="24"/>
      <c r="E32" s="24"/>
      <c r="F32" s="24"/>
      <c r="G32" s="24"/>
      <c r="H32" s="25"/>
      <c r="I32" s="2"/>
      <c r="J32" s="17">
        <v>6</v>
      </c>
      <c r="K32" s="15" t="s">
        <v>45</v>
      </c>
      <c r="L32" s="15"/>
      <c r="M32" s="15"/>
      <c r="N32" s="15"/>
      <c r="O32" s="15"/>
      <c r="P32" s="15"/>
      <c r="Q32" s="15"/>
      <c r="R32" s="20"/>
    </row>
    <row r="33" spans="1:18" ht="15.75" x14ac:dyDescent="0.5">
      <c r="A33" s="26" t="s">
        <v>34</v>
      </c>
      <c r="B33" s="24" t="s">
        <v>46</v>
      </c>
      <c r="C33" s="4"/>
      <c r="D33" s="24"/>
      <c r="E33" s="24"/>
      <c r="F33" s="24"/>
      <c r="G33" s="24"/>
      <c r="H33" s="25">
        <v>75</v>
      </c>
      <c r="I33" s="2"/>
      <c r="J33" s="27" t="s">
        <v>34</v>
      </c>
      <c r="K33" s="28" t="s">
        <v>47</v>
      </c>
      <c r="L33" s="28"/>
      <c r="M33" s="15"/>
      <c r="N33" s="15"/>
      <c r="O33" s="15"/>
      <c r="P33" s="15"/>
      <c r="Q33" s="15"/>
      <c r="R33" s="20">
        <f>A20*H38</f>
        <v>5100</v>
      </c>
    </row>
    <row r="34" spans="1:18" ht="15.75" x14ac:dyDescent="0.5">
      <c r="A34" s="26" t="s">
        <v>37</v>
      </c>
      <c r="B34" s="24" t="s">
        <v>48</v>
      </c>
      <c r="C34" s="4"/>
      <c r="D34" s="24"/>
      <c r="E34" s="24"/>
      <c r="F34" s="24"/>
      <c r="G34" s="24"/>
      <c r="H34" s="25">
        <v>10</v>
      </c>
      <c r="I34" s="2"/>
      <c r="J34" s="27" t="s">
        <v>37</v>
      </c>
      <c r="K34" s="28" t="s">
        <v>49</v>
      </c>
      <c r="L34" s="28"/>
      <c r="M34" s="15"/>
      <c r="N34" s="15"/>
      <c r="O34" s="15"/>
      <c r="P34" s="15"/>
      <c r="Q34" s="15"/>
      <c r="R34" s="20">
        <f>A21*H39</f>
        <v>0</v>
      </c>
    </row>
    <row r="35" spans="1:18" ht="15.75" x14ac:dyDescent="0.5">
      <c r="A35" s="9">
        <v>4</v>
      </c>
      <c r="B35" s="4" t="s">
        <v>50</v>
      </c>
      <c r="C35" s="4"/>
      <c r="D35" s="4"/>
      <c r="E35" s="4"/>
      <c r="F35" s="4"/>
      <c r="G35" s="4"/>
      <c r="H35" s="22">
        <v>125</v>
      </c>
      <c r="I35" s="2"/>
      <c r="J35" s="29">
        <v>7</v>
      </c>
      <c r="K35" s="15" t="s">
        <v>51</v>
      </c>
      <c r="L35" s="15"/>
      <c r="M35" s="15"/>
      <c r="N35" s="15"/>
      <c r="O35" s="15"/>
      <c r="P35" s="15"/>
      <c r="Q35" s="15"/>
      <c r="R35" s="20">
        <f>H40</f>
        <v>3300</v>
      </c>
    </row>
    <row r="36" spans="1:18" ht="15.75" x14ac:dyDescent="0.5">
      <c r="A36" s="9">
        <v>5</v>
      </c>
      <c r="B36" s="4" t="s">
        <v>52</v>
      </c>
      <c r="C36" s="4"/>
      <c r="D36" s="4"/>
      <c r="E36" s="4"/>
      <c r="F36" s="4"/>
      <c r="G36" s="4"/>
      <c r="H36" s="22">
        <v>0.19</v>
      </c>
      <c r="I36" s="2"/>
      <c r="J36" s="15"/>
      <c r="K36" s="15"/>
      <c r="L36" s="15"/>
      <c r="M36" s="15"/>
      <c r="N36" s="15"/>
      <c r="O36" s="15"/>
      <c r="P36" s="15"/>
      <c r="Q36" s="15"/>
      <c r="R36" s="20"/>
    </row>
    <row r="37" spans="1:18" ht="15.75" x14ac:dyDescent="0.5">
      <c r="A37" s="9">
        <v>6</v>
      </c>
      <c r="B37" s="4" t="s">
        <v>53</v>
      </c>
      <c r="C37" s="4"/>
      <c r="D37" s="4"/>
      <c r="E37" s="4"/>
      <c r="F37" s="4"/>
      <c r="G37" s="4"/>
      <c r="H37" s="22"/>
      <c r="I37" s="2"/>
      <c r="J37" s="15"/>
      <c r="K37" s="15" t="s">
        <v>54</v>
      </c>
      <c r="L37" s="15"/>
      <c r="M37" s="15"/>
      <c r="N37" s="15"/>
      <c r="O37" s="15"/>
      <c r="P37" s="15"/>
      <c r="Q37" s="15"/>
      <c r="R37" s="20">
        <f>SUM(R27:R36)</f>
        <v>23645</v>
      </c>
    </row>
    <row r="38" spans="1:18" ht="15.75" x14ac:dyDescent="0.5">
      <c r="A38" s="21" t="s">
        <v>34</v>
      </c>
      <c r="B38" s="4" t="s">
        <v>55</v>
      </c>
      <c r="C38" s="4"/>
      <c r="D38" s="4"/>
      <c r="E38" s="4"/>
      <c r="F38" s="4"/>
      <c r="G38" s="4"/>
      <c r="H38" s="22">
        <v>1700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.75" x14ac:dyDescent="0.5">
      <c r="A39" s="21" t="s">
        <v>37</v>
      </c>
      <c r="B39" s="4" t="s">
        <v>56</v>
      </c>
      <c r="C39" s="4"/>
      <c r="D39" s="4"/>
      <c r="E39" s="4"/>
      <c r="F39" s="4"/>
      <c r="G39" s="4"/>
      <c r="H39" s="22">
        <v>65000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.75" x14ac:dyDescent="0.5">
      <c r="A40" s="30">
        <v>7</v>
      </c>
      <c r="B40" s="4" t="s">
        <v>57</v>
      </c>
      <c r="C40" s="4"/>
      <c r="D40" s="4"/>
      <c r="E40" s="4"/>
      <c r="F40" s="4"/>
      <c r="G40" s="4"/>
      <c r="H40" s="22">
        <v>3300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.75" x14ac:dyDescent="0.5">
      <c r="A41" s="31"/>
      <c r="B41" s="4"/>
      <c r="C41" s="4"/>
      <c r="D41" s="4"/>
      <c r="E41" s="4"/>
      <c r="F41" s="4"/>
      <c r="G41" s="4"/>
      <c r="H41" s="2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4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45">
      <c r="A43" s="2" t="s">
        <v>58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45">
      <c r="A44" s="2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45">
      <c r="A45" s="2" t="s">
        <v>60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45">
      <c r="I46" s="2"/>
      <c r="J46" s="2"/>
      <c r="K46" s="2"/>
      <c r="L46" s="2"/>
      <c r="M46" s="2"/>
      <c r="N46" s="2"/>
      <c r="O46" s="2"/>
      <c r="P46" s="2"/>
      <c r="Q46" s="2"/>
      <c r="R46" s="2"/>
    </row>
  </sheetData>
  <mergeCells count="4">
    <mergeCell ref="J10:K10"/>
    <mergeCell ref="J11:K11"/>
    <mergeCell ref="J12:K12"/>
    <mergeCell ref="J13:K1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45E47EBE753D4086F994B13A412C58" ma:contentTypeVersion="12" ma:contentTypeDescription="Een nieuw document maken." ma:contentTypeScope="" ma:versionID="f08262203821de00c8e9a8161dad6c6f">
  <xsd:schema xmlns:xsd="http://www.w3.org/2001/XMLSchema" xmlns:xs="http://www.w3.org/2001/XMLSchema" xmlns:p="http://schemas.microsoft.com/office/2006/metadata/properties" xmlns:ns2="e770ea1d-a211-4787-b684-46faf1c0505f" xmlns:ns3="46841310-f30e-4fa9-8749-e17e8efd00c1" targetNamespace="http://schemas.microsoft.com/office/2006/metadata/properties" ma:root="true" ma:fieldsID="f20f3622a07322a802cf077f85020218" ns2:_="" ns3:_="">
    <xsd:import namespace="e770ea1d-a211-4787-b684-46faf1c0505f"/>
    <xsd:import namespace="46841310-f30e-4fa9-8749-e17e8efd00c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70ea1d-a211-4787-b684-46faf1c050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41310-f30e-4fa9-8749-e17e8efd00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51ECF9-9645-4816-85C0-55AA9F07A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70ea1d-a211-4787-b684-46faf1c0505f"/>
    <ds:schemaRef ds:uri="46841310-f30e-4fa9-8749-e17e8efd00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87135C-5705-4A52-86E0-23E1FC2264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79FDC5-EAEC-4E1F-9CA4-6E66726E57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Arjette Duijsters</dc:creator>
  <cp:lastModifiedBy>Arjette Duijsters</cp:lastModifiedBy>
  <dcterms:created xsi:type="dcterms:W3CDTF">2020-04-28T10:11:51Z</dcterms:created>
  <dcterms:modified xsi:type="dcterms:W3CDTF">2020-04-28T10:12:21Z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0x0101001245E47EBE753D4086F994B13A412C58</vt:lpwstr>
  </property>
</Properties>
</file>